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istolindustries.sharepoint.com/sites/Contracting/Shared Documents/General/Guidance/NIST 800-171r2/"/>
    </mc:Choice>
  </mc:AlternateContent>
  <xr:revisionPtr revIDLastSave="24" documentId="8_{DFBA6213-3812-4BE6-976F-5B7DB2ADA1A5}" xr6:coauthVersionLast="47" xr6:coauthVersionMax="47" xr10:uidLastSave="{F0504999-9E06-47A0-9DFE-33EF27D7F59D}"/>
  <bookViews>
    <workbookView xWindow="18645" yWindow="540" windowWidth="15030" windowHeight="15585" xr2:uid="{AF75BF56-71F8-486C-95E9-04F1487C523B}"/>
  </bookViews>
  <sheets>
    <sheet name="OPAM" sheetId="2" r:id="rId1"/>
    <sheet name="System Asse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R4" i="2"/>
  <c r="S4" i="2"/>
  <c r="R5" i="2"/>
  <c r="S5" i="2"/>
  <c r="R6" i="2"/>
  <c r="S6" i="2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G2" i="2"/>
  <c r="Q2" i="2" l="1"/>
  <c r="H1" i="2"/>
  <c r="M1" i="2"/>
</calcChain>
</file>

<file path=xl/sharedStrings.xml><?xml version="1.0" encoding="utf-8"?>
<sst xmlns="http://schemas.openxmlformats.org/spreadsheetml/2006/main" count="136" uniqueCount="119">
  <si>
    <t>Control Text</t>
  </si>
  <si>
    <t>Limit information system access to authorized users, processes acting on behalf of authorized users, or devices (including other information systems).</t>
  </si>
  <si>
    <t>Access and Identity Management 3.2</t>
  </si>
  <si>
    <t>Limit information system access to the types of transactions and functions that authorized users are permitted to execute.</t>
  </si>
  <si>
    <t>Verify and control/limit connections to and use of external information systems.</t>
  </si>
  <si>
    <t>Access and Identity Management 3.1.5</t>
  </si>
  <si>
    <t>AC.L1-3.1.22</t>
  </si>
  <si>
    <t>Control information posted or processed on publicly accessible information systems.</t>
  </si>
  <si>
    <t>Access and Identity Management 3.1.3</t>
  </si>
  <si>
    <t>IA.L1-3.5.1</t>
  </si>
  <si>
    <t>Identify information system users, processes acting on behalf of users, or devices.</t>
  </si>
  <si>
    <t>Access and Identity Management 3.1</t>
  </si>
  <si>
    <t>IA.L1-3.5.2</t>
  </si>
  <si>
    <t>Authenticate (or verify) the identities of those users, processes, or devices, as a prerequisite to allowing access to organizational information systems.</t>
  </si>
  <si>
    <t>MP.L1-3.8.3</t>
  </si>
  <si>
    <t>Media Protection and Maintenance 3.4</t>
  </si>
  <si>
    <t>PE.L1-3.10.1</t>
  </si>
  <si>
    <t>Limit physical access to organizational information systems, equipment, and the respective operating environments to authorized individuals.</t>
  </si>
  <si>
    <t>Information Security Policy 11</t>
  </si>
  <si>
    <t>PE.L1-3.10.3</t>
  </si>
  <si>
    <t>SC.L1-3.13.1</t>
  </si>
  <si>
    <t>Monitor, control, and protect organizational communications (i.e., information transmitted or received by organizational information systems) at the external boundaries and key internal boundaries of the information systems.</t>
  </si>
  <si>
    <t>Secure Network Communication 3.5</t>
  </si>
  <si>
    <t>SC.L1-3.13.5</t>
  </si>
  <si>
    <t>Implement subnetworks for publicly accessible system components that are physically or logically separated from internal networks.</t>
  </si>
  <si>
    <t>Secure Network Communication 3.2</t>
  </si>
  <si>
    <t>SI.L1-3.14.1</t>
  </si>
  <si>
    <t>Identify, report, and correct information and information system flaws in a timely manner.</t>
  </si>
  <si>
    <t>Configuration Management;
Information Security Policy 3.2;
3.2</t>
  </si>
  <si>
    <t>SI.L1-3.14.2</t>
  </si>
  <si>
    <t>Provide protection from malicious code at appropriate locations within organizational information systems.</t>
  </si>
  <si>
    <t>Configuration Management; 3.2.1</t>
  </si>
  <si>
    <t>SI.L1-3.14.4</t>
  </si>
  <si>
    <t>Update malicious code protection mechanisms when new releases are available.</t>
  </si>
  <si>
    <t>Configuration Management 3.2.1</t>
  </si>
  <si>
    <t>SI.L1-3.14.5</t>
  </si>
  <si>
    <t>Perform periodic scans of the information system and real-time scans of files from external sources as files are downloaded, opened, or executed.</t>
  </si>
  <si>
    <t>Configuration Management;
Information Security Policy 3.2.1;
12.2</t>
  </si>
  <si>
    <t>Operational Plan of Action</t>
  </si>
  <si>
    <t>Last Update:</t>
  </si>
  <si>
    <t>Not Met</t>
  </si>
  <si>
    <t>CMMC</t>
  </si>
  <si>
    <t>Requirement Number</t>
  </si>
  <si>
    <t>DocSection</t>
  </si>
  <si>
    <t>Requirement Name</t>
  </si>
  <si>
    <t>Assessment Objectives</t>
  </si>
  <si>
    <t>Enhancement or Compliance Fix</t>
  </si>
  <si>
    <t>Assessment Date</t>
  </si>
  <si>
    <t>Weakness</t>
  </si>
  <si>
    <t>How was the weakness identified?</t>
  </si>
  <si>
    <t>Project Manager</t>
  </si>
  <si>
    <t>Milestones/Tasks</t>
  </si>
  <si>
    <t>Status</t>
  </si>
  <si>
    <t>Completion Date</t>
  </si>
  <si>
    <t>Assessment Value</t>
  </si>
  <si>
    <t>Scoring Comments</t>
  </si>
  <si>
    <t>BCoScore Value</t>
  </si>
  <si>
    <t>Assessed</t>
  </si>
  <si>
    <t>Complete</t>
  </si>
  <si>
    <t>AC.L1-3.1.1</t>
  </si>
  <si>
    <t>AC.L1-B.1.I</t>
  </si>
  <si>
    <t xml:space="preserve"> AUTHORIZED ACCESS CONTROL</t>
  </si>
  <si>
    <t>[a] authorized users are identified;
[b] processes acting on behalf of authorized users are identified;
[c] devices (and other systems) authorized to connect to the system are identified;
[d] system access is limited to authorized users;
[e] system access is limited to processes acting on behalf of authorized users; and
[f] system access is limited to authorized devices (including other systems).</t>
  </si>
  <si>
    <t>AC.L1-3.1.2</t>
  </si>
  <si>
    <t>AC.L1-B.1.II</t>
  </si>
  <si>
    <t>TRANSACTION AND FUNCTION CONTROL</t>
  </si>
  <si>
    <t>[a] the types of transactions and functions that authorized users are permitted to execute are defined; and
[b] system access is limited to the defined types of transactions and functions for authorized users.</t>
  </si>
  <si>
    <t>AC.L1-3.1.20</t>
  </si>
  <si>
    <t>AC.L1-B.1.III</t>
  </si>
  <si>
    <t>EXTERNAL CONNECTIONS</t>
  </si>
  <si>
    <t>[a] connections to external systems are identified;
[b] the use of external systems is identified;
[c] connections to external systems are verified;
[d] the use of external systems is verified;
[e] connections to external systems are controlled/limited; and
[f] the use of external systems is controlled/limited.</t>
  </si>
  <si>
    <t>AC.L1-B.1.IV</t>
  </si>
  <si>
    <t>CONTROL PUBLIC INFORMATION</t>
  </si>
  <si>
    <t>[a] individuals authorized to post or process information on publicly accessible systems are identified;
[b] procedures to ensure [FCI] is not posted or processed on publicly accessible systems are identified;
[c] a review process is in place prior to posting of any content to publicly accessible systems;
[d] content on publicly accessible systems is reviewed to ensure that it does not include [FCI]; and
[e] mechanisms are in place to remove and address improper posting of [FCI].</t>
  </si>
  <si>
    <t>IA.L1-B.1.V</t>
  </si>
  <si>
    <t>IDENTIFICATION</t>
  </si>
  <si>
    <t>[a] system users are identified;
[b] processes acting on behalf of users are identified; and
[c] devices accessing the system are identified.</t>
  </si>
  <si>
    <t>IA.L1-B.1.VI</t>
  </si>
  <si>
    <t>AUTHENTICATION</t>
  </si>
  <si>
    <t>[a] the identity of each user is authenticated or verified as a prerequisite to system access;
[b] the identity of each process acting on behalf of a user is authenticated or verified as a prerequisite to system access; and
[c] the identity of each device accessing or connecting to the system is authenticated or verified as a prerequisite to system access.</t>
  </si>
  <si>
    <t>MP.L1-B.1.VII</t>
  </si>
  <si>
    <t>MEDIA DISPOSAL</t>
  </si>
  <si>
    <t>Sanitize or destroy information system media containing Federal Contract Information before disposal or release for reuse.</t>
  </si>
  <si>
    <t>[a] system media containing [FCI] is sanitized or destroyed before disposal; and
[b] system media containing [FCI] is sanitized before it is released for reuse.</t>
  </si>
  <si>
    <t>PE.L1-B.1.VIII</t>
  </si>
  <si>
    <t>LIMIT PHYSICAL ACCESS</t>
  </si>
  <si>
    <t>[a] authorized individuals allowed physical access are identified;
[b] physical access to organizational systems is limited to authorized individuals;
[c] physical access to equipment is limited to authorized individuals; and
[d] physical access to operating environments is limited to authorized individuals.</t>
  </si>
  <si>
    <t>PE.L1-B.1.IX</t>
  </si>
  <si>
    <t>MANAGE VISITORS &amp; PHYSICAL ACCESS</t>
  </si>
  <si>
    <t>Escort visitors and monitor visitor activity; maintain audit logs of physical access; and control and manage physical access devices.</t>
  </si>
  <si>
    <t>[a] visitors are escorted;
[b] visitor activity is monitored;
[c] audit logs of physical access are maintained;
[d] physical access devices are identified;
[e] physical access devices are controlled; and
[f] physical access devices are managed.</t>
  </si>
  <si>
    <t>SC.L1-B.1.X</t>
  </si>
  <si>
    <t>BOUNDARY PROTECTION</t>
  </si>
  <si>
    <t xml:space="preserve">[a] the external system boundary is defined;
[b] key internal system boundaries are defined;
[c] communications are monitored at the external system boundary;
[d] communications are monitored at key internal boundaries;
[e] communications are controlled at the external system boundary;
[f] communications are controlled at key internal boundaries;
[g] communications are protected at the external system boundary; and
[h] communications are protected at key internal boundaries. </t>
  </si>
  <si>
    <t>SC.L1-B.1.XI</t>
  </si>
  <si>
    <t>PUBLIC-ACCESS SYSTEM SEPARATION</t>
  </si>
  <si>
    <t>[a] publicly accessible system components are identified; and
[b] subnetworks for publicly accessible system components are physically or logically separated from internal networks.</t>
  </si>
  <si>
    <t>SC.L1-B.1.XII</t>
  </si>
  <si>
    <t>FLAW REMEDIATION</t>
  </si>
  <si>
    <t>[a] the time within which to identify system flaws is specified;
[b] system flaws are identified within the specified time frame;
[c] the time within which to report system flaws is specified;
[d] system flaws are reported within the specified time frame;
[e] the time within which to correct system flaws is specified; and
[f] system flaws are corrected within the specified time frame.</t>
  </si>
  <si>
    <t>SC.L1-B.1.XIII</t>
  </si>
  <si>
    <t>MALICIOUS CODE PROTECTION</t>
  </si>
  <si>
    <t>[a] designated locations for malicious code protection are identified; and
[b] protection from malicious code at designated locations is provided</t>
  </si>
  <si>
    <t>SC.L1-B.1.XIV</t>
  </si>
  <si>
    <t>UPDATE MALICIOUS CODE PROTECTION</t>
  </si>
  <si>
    <t>[a] malicious code protection mechanisms are updated when new releases are available.</t>
  </si>
  <si>
    <t>SC.L1-B.1.XV</t>
  </si>
  <si>
    <t>SYSTEM &amp; FILE SCANNING</t>
  </si>
  <si>
    <t>[a] the frequency for malicious code scans is defined;
[b] malicious code scans are performed with the defined frequency; and
[c] real-time malicious code scans of files from external sources as files are downloaded, opened, or executed are performed.</t>
  </si>
  <si>
    <t>Asset Number</t>
  </si>
  <si>
    <t>Asset Name</t>
  </si>
  <si>
    <t>Device name</t>
  </si>
  <si>
    <t>Managed by</t>
  </si>
  <si>
    <t>Ownership</t>
  </si>
  <si>
    <t>OS</t>
  </si>
  <si>
    <t>OS version</t>
  </si>
  <si>
    <t>Last check-in</t>
  </si>
  <si>
    <t>Primary User</t>
  </si>
  <si>
    <t>Asset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</si>
</sst>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46E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9" fontId="2" fillId="2" borderId="0" xfId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14" fontId="4" fillId="3" borderId="0" xfId="0" applyNumberFormat="1" applyFont="1" applyFill="1" applyAlignment="1" applyProtection="1">
      <alignment horizontal="left"/>
      <protection locked="0"/>
    </xf>
    <xf numFmtId="0" fontId="6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0" xfId="0" applyFont="1" applyFill="1"/>
    <xf numFmtId="14" fontId="7" fillId="3" borderId="0" xfId="0" applyNumberFormat="1" applyFont="1" applyFill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14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vertical="top" wrapText="1"/>
      <protection locked="0"/>
    </xf>
    <xf numFmtId="0" fontId="11" fillId="0" borderId="3" xfId="0" quotePrefix="1" applyFont="1" applyBorder="1" applyAlignment="1" applyProtection="1">
      <alignment vertical="top" wrapText="1"/>
      <protection locked="0"/>
    </xf>
    <xf numFmtId="14" fontId="11" fillId="0" borderId="3" xfId="0" applyNumberFormat="1" applyFont="1" applyBorder="1" applyAlignment="1" applyProtection="1">
      <alignment horizontal="center" vertical="top" wrapText="1"/>
      <protection locked="0"/>
    </xf>
    <xf numFmtId="14" fontId="11" fillId="0" borderId="2" xfId="0" applyNumberFormat="1" applyFont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>
      <alignment horizontal="center" vertical="top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4" fontId="11" fillId="0" borderId="3" xfId="0" applyNumberFormat="1" applyFont="1" applyBorder="1" applyAlignment="1" applyProtection="1">
      <alignment horizontal="center" vertical="center" wrapText="1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horizontal="left" vertical="top" wrapText="1"/>
    </xf>
    <xf numFmtId="14" fontId="11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14" fontId="11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6" fillId="0" borderId="0" xfId="0" applyFont="1"/>
    <xf numFmtId="0" fontId="17" fillId="0" borderId="0" xfId="0" applyFont="1"/>
  </cellXfs>
  <cellStyles count="2">
    <cellStyle name="Normal" xfId="0" builtinId="0"/>
    <cellStyle name="Percent" xfId="1" builtinId="5"/>
  </cellStyles>
  <dxfs count="27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05D833-638A-47A8-8C1E-2F4CDF404301}" name="Table1" displayName="Table1" ref="A2:J3" insertRow="1" totalsRowShown="0" dataDxfId="16">
  <autoFilter ref="A2:J3" xr:uid="{C505D833-638A-47A8-8C1E-2F4CDF404301}"/>
  <tableColumns count="10">
    <tableColumn id="1" xr3:uid="{3962B953-5FC5-49E5-9C11-10AEEF037308}" name="Asset Number" dataDxfId="26"/>
    <tableColumn id="2" xr3:uid="{E0A94351-C5D9-4A1C-B43A-364D04361297}" name="Asset Name" dataDxfId="25"/>
    <tableColumn id="3" xr3:uid="{FF844269-A3AF-4882-82C4-7946492E941E}" name="Asset Description" dataDxfId="24"/>
    <tableColumn id="4" xr3:uid="{A31BEA9A-7F11-4150-BFAE-A34BF96DF46A}" name="Device name" dataDxfId="23"/>
    <tableColumn id="5" xr3:uid="{AF793CC9-6798-41D6-92B5-889EFB524C45}" name="Managed by" dataDxfId="22"/>
    <tableColumn id="6" xr3:uid="{F45A8B31-F6DF-42B9-BEBC-536E2DDD934E}" name="Ownership" dataDxfId="21"/>
    <tableColumn id="8" xr3:uid="{DC05AA9B-5A7D-4B47-8FBE-E121432658AC}" name="OS" dataDxfId="20"/>
    <tableColumn id="9" xr3:uid="{5CC0932C-E531-4D64-9F2D-4C0F9B6F4B5A}" name="OS version" dataDxfId="19"/>
    <tableColumn id="10" xr3:uid="{E7E68D04-6349-49B6-B13B-DE5102875652}" name="Primary User" dataDxfId="18"/>
    <tableColumn id="11" xr3:uid="{41E950EC-747B-451F-83C1-B69B655BC601}" name="Last check-in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5430-3605-457A-BCB2-9390C9BEE3B1}">
  <dimension ref="A1:S18"/>
  <sheetViews>
    <sheetView tabSelected="1" workbookViewId="0">
      <selection activeCell="D4" sqref="D4"/>
    </sheetView>
  </sheetViews>
  <sheetFormatPr defaultColWidth="9.140625" defaultRowHeight="14.25" x14ac:dyDescent="0.2"/>
  <cols>
    <col min="1" max="1" width="11.7109375" style="47" customWidth="1"/>
    <col min="2" max="2" width="12.5703125" style="47" customWidth="1"/>
    <col min="3" max="3" width="23.42578125" style="46" customWidth="1"/>
    <col min="4" max="4" width="19.85546875" style="46" customWidth="1"/>
    <col min="5" max="5" width="27.28515625" style="48" customWidth="1"/>
    <col min="6" max="6" width="53.28515625" style="48" customWidth="1"/>
    <col min="7" max="7" width="14.140625" style="46" customWidth="1"/>
    <col min="8" max="8" width="11.7109375" style="46" customWidth="1"/>
    <col min="9" max="9" width="45.42578125" style="49" customWidth="1"/>
    <col min="10" max="10" width="13.140625" style="49" customWidth="1"/>
    <col min="11" max="11" width="20.140625" style="49" customWidth="1"/>
    <col min="12" max="12" width="71.5703125" style="49" customWidth="1"/>
    <col min="13" max="13" width="10.5703125" style="50" customWidth="1"/>
    <col min="14" max="14" width="11.5703125" style="51" customWidth="1"/>
    <col min="15" max="15" width="10.28515625" style="52" hidden="1" customWidth="1"/>
    <col min="16" max="16" width="28" style="53" customWidth="1"/>
    <col min="17" max="17" width="10.7109375" style="6" customWidth="1"/>
    <col min="18" max="19" width="0" style="7" hidden="1" customWidth="1"/>
    <col min="20" max="20" width="15.85546875" style="7" customWidth="1"/>
    <col min="21" max="16384" width="9.140625" style="7"/>
  </cols>
  <sheetData>
    <row r="1" spans="1:19" ht="23.25" x14ac:dyDescent="0.35">
      <c r="A1" s="2"/>
      <c r="B1" s="1" t="s">
        <v>38</v>
      </c>
      <c r="C1" s="2"/>
      <c r="D1" s="2"/>
      <c r="E1" s="2"/>
      <c r="F1" s="2"/>
      <c r="G1" s="2"/>
      <c r="H1" s="3">
        <f>SUM(R4:R18)/(COUNT(R4:R18))</f>
        <v>0</v>
      </c>
      <c r="I1" s="2"/>
      <c r="J1" s="1"/>
      <c r="K1" s="1"/>
      <c r="L1" s="1"/>
      <c r="M1" s="3">
        <f>SUM(S4:S18)/(COUNT(S4:S18))</f>
        <v>0</v>
      </c>
      <c r="N1" s="4"/>
      <c r="O1" s="4"/>
      <c r="P1" s="5"/>
    </row>
    <row r="2" spans="1:19" ht="15.75" x14ac:dyDescent="0.25">
      <c r="A2" s="8"/>
      <c r="B2" s="8"/>
      <c r="C2" s="8"/>
      <c r="D2" s="9" t="s">
        <v>39</v>
      </c>
      <c r="E2" s="10">
        <v>45952</v>
      </c>
      <c r="F2" s="10"/>
      <c r="G2" s="11" t="str">
        <f ca="1">IF(E2=(TODAY()),"","If edits are made, change date.")</f>
        <v>If edits are made, change date.</v>
      </c>
      <c r="H2" s="11"/>
      <c r="I2" s="12"/>
      <c r="J2" s="13"/>
      <c r="K2" s="13"/>
      <c r="L2" s="13"/>
      <c r="M2" s="14"/>
      <c r="N2" s="15"/>
      <c r="O2" s="15"/>
      <c r="P2" s="15"/>
      <c r="Q2" s="16" t="str">
        <f>IF(SUM(O:O)&gt;0,"Not Met","Met")</f>
        <v>Not Met</v>
      </c>
    </row>
    <row r="3" spans="1:19" s="24" customFormat="1" ht="51" x14ac:dyDescent="0.25">
      <c r="A3" s="19" t="s">
        <v>41</v>
      </c>
      <c r="B3" s="19" t="s">
        <v>42</v>
      </c>
      <c r="C3" s="18" t="s">
        <v>43</v>
      </c>
      <c r="D3" s="18" t="s">
        <v>44</v>
      </c>
      <c r="E3" s="20" t="s">
        <v>0</v>
      </c>
      <c r="F3" s="20" t="s">
        <v>45</v>
      </c>
      <c r="G3" s="17" t="s">
        <v>46</v>
      </c>
      <c r="H3" s="17" t="s">
        <v>47</v>
      </c>
      <c r="I3" s="17" t="s">
        <v>48</v>
      </c>
      <c r="J3" s="17" t="s">
        <v>49</v>
      </c>
      <c r="K3" s="17" t="s">
        <v>50</v>
      </c>
      <c r="L3" s="17" t="s">
        <v>51</v>
      </c>
      <c r="M3" s="21" t="s">
        <v>52</v>
      </c>
      <c r="N3" s="22" t="s">
        <v>53</v>
      </c>
      <c r="O3" s="17" t="s">
        <v>54</v>
      </c>
      <c r="P3" s="17" t="s">
        <v>55</v>
      </c>
      <c r="Q3" s="17" t="s">
        <v>56</v>
      </c>
      <c r="R3" s="23" t="s">
        <v>57</v>
      </c>
      <c r="S3" s="23" t="s">
        <v>58</v>
      </c>
    </row>
    <row r="4" spans="1:19" s="40" customFormat="1" ht="127.5" x14ac:dyDescent="0.25">
      <c r="A4" s="26" t="s">
        <v>59</v>
      </c>
      <c r="B4" s="26" t="s">
        <v>60</v>
      </c>
      <c r="C4" s="25" t="s">
        <v>2</v>
      </c>
      <c r="D4" s="27" t="s">
        <v>61</v>
      </c>
      <c r="E4" s="28" t="s">
        <v>1</v>
      </c>
      <c r="F4" s="28" t="s">
        <v>62</v>
      </c>
      <c r="G4" s="29"/>
      <c r="H4" s="30"/>
      <c r="I4" s="31"/>
      <c r="J4" s="32"/>
      <c r="K4" s="32"/>
      <c r="L4" s="33"/>
      <c r="M4" s="34"/>
      <c r="N4" s="35"/>
      <c r="O4" s="36">
        <f>IF(Q4="Met",0,1)</f>
        <v>1</v>
      </c>
      <c r="P4" s="37"/>
      <c r="Q4" s="38" t="s">
        <v>40</v>
      </c>
      <c r="R4" s="39">
        <f>IF(H4="",0,1)</f>
        <v>0</v>
      </c>
      <c r="S4" s="39">
        <f t="shared" ref="S4:S18" si="0">IF(M4="Complete",1,0)</f>
        <v>0</v>
      </c>
    </row>
    <row r="5" spans="1:19" s="40" customFormat="1" ht="63.75" x14ac:dyDescent="0.25">
      <c r="A5" s="26" t="s">
        <v>63</v>
      </c>
      <c r="B5" s="26" t="s">
        <v>64</v>
      </c>
      <c r="C5" s="25" t="s">
        <v>2</v>
      </c>
      <c r="D5" s="18" t="s">
        <v>65</v>
      </c>
      <c r="E5" s="28" t="s">
        <v>3</v>
      </c>
      <c r="F5" s="28" t="s">
        <v>66</v>
      </c>
      <c r="G5" s="29"/>
      <c r="H5" s="30"/>
      <c r="I5" s="31"/>
      <c r="J5" s="32"/>
      <c r="K5" s="32"/>
      <c r="L5" s="33"/>
      <c r="M5" s="41"/>
      <c r="N5" s="42"/>
      <c r="O5" s="36">
        <f t="shared" ref="O5:O18" si="1">IF(Q5="Met",0,1)</f>
        <v>1</v>
      </c>
      <c r="P5" s="37"/>
      <c r="Q5" s="38" t="s">
        <v>40</v>
      </c>
      <c r="R5" s="39">
        <f t="shared" ref="R5:R18" si="2">IF(H5="",0,1)</f>
        <v>0</v>
      </c>
      <c r="S5" s="39">
        <f t="shared" si="0"/>
        <v>0</v>
      </c>
    </row>
    <row r="6" spans="1:19" s="40" customFormat="1" ht="89.25" x14ac:dyDescent="0.25">
      <c r="A6" s="26" t="s">
        <v>67</v>
      </c>
      <c r="B6" s="26" t="s">
        <v>68</v>
      </c>
      <c r="C6" s="25" t="s">
        <v>5</v>
      </c>
      <c r="D6" s="18" t="s">
        <v>69</v>
      </c>
      <c r="E6" s="28" t="s">
        <v>4</v>
      </c>
      <c r="F6" s="28" t="s">
        <v>70</v>
      </c>
      <c r="G6" s="29"/>
      <c r="H6" s="30"/>
      <c r="I6" s="31"/>
      <c r="J6" s="32"/>
      <c r="K6" s="32"/>
      <c r="L6" s="33"/>
      <c r="M6" s="41"/>
      <c r="N6" s="41"/>
      <c r="O6" s="36">
        <f t="shared" si="1"/>
        <v>1</v>
      </c>
      <c r="P6" s="37"/>
      <c r="Q6" s="38" t="s">
        <v>40</v>
      </c>
      <c r="R6" s="39">
        <f t="shared" si="2"/>
        <v>0</v>
      </c>
      <c r="S6" s="39">
        <f t="shared" si="0"/>
        <v>0</v>
      </c>
    </row>
    <row r="7" spans="1:19" s="40" customFormat="1" ht="127.5" x14ac:dyDescent="0.25">
      <c r="A7" s="26" t="s">
        <v>6</v>
      </c>
      <c r="B7" s="26" t="s">
        <v>71</v>
      </c>
      <c r="C7" s="25" t="s">
        <v>8</v>
      </c>
      <c r="D7" s="18" t="s">
        <v>72</v>
      </c>
      <c r="E7" s="28" t="s">
        <v>7</v>
      </c>
      <c r="F7" s="28" t="s">
        <v>73</v>
      </c>
      <c r="G7" s="29"/>
      <c r="H7" s="30"/>
      <c r="I7" s="31"/>
      <c r="J7" s="32"/>
      <c r="K7" s="32"/>
      <c r="L7" s="33"/>
      <c r="M7" s="41"/>
      <c r="N7" s="42"/>
      <c r="O7" s="36">
        <f t="shared" si="1"/>
        <v>1</v>
      </c>
      <c r="P7" s="37"/>
      <c r="Q7" s="38" t="s">
        <v>40</v>
      </c>
      <c r="R7" s="39">
        <f t="shared" si="2"/>
        <v>0</v>
      </c>
      <c r="S7" s="39">
        <f t="shared" si="0"/>
        <v>0</v>
      </c>
    </row>
    <row r="8" spans="1:19" s="40" customFormat="1" ht="38.25" x14ac:dyDescent="0.25">
      <c r="A8" s="26" t="s">
        <v>9</v>
      </c>
      <c r="B8" s="26" t="s">
        <v>74</v>
      </c>
      <c r="C8" s="25" t="s">
        <v>11</v>
      </c>
      <c r="D8" s="18" t="s">
        <v>75</v>
      </c>
      <c r="E8" s="28" t="s">
        <v>10</v>
      </c>
      <c r="F8" s="28" t="s">
        <v>76</v>
      </c>
      <c r="G8" s="29"/>
      <c r="H8" s="30"/>
      <c r="I8" s="31"/>
      <c r="J8" s="32"/>
      <c r="K8" s="32"/>
      <c r="L8" s="32"/>
      <c r="M8" s="41"/>
      <c r="N8" s="42"/>
      <c r="O8" s="36">
        <f t="shared" si="1"/>
        <v>1</v>
      </c>
      <c r="P8" s="37"/>
      <c r="Q8" s="38" t="s">
        <v>40</v>
      </c>
      <c r="R8" s="39">
        <f t="shared" si="2"/>
        <v>0</v>
      </c>
      <c r="S8" s="39">
        <f t="shared" si="0"/>
        <v>0</v>
      </c>
    </row>
    <row r="9" spans="1:19" s="40" customFormat="1" ht="102" x14ac:dyDescent="0.25">
      <c r="A9" s="26" t="s">
        <v>12</v>
      </c>
      <c r="B9" s="26" t="s">
        <v>77</v>
      </c>
      <c r="C9" s="25" t="s">
        <v>11</v>
      </c>
      <c r="D9" s="18" t="s">
        <v>78</v>
      </c>
      <c r="E9" s="28" t="s">
        <v>13</v>
      </c>
      <c r="F9" s="28" t="s">
        <v>79</v>
      </c>
      <c r="G9" s="29"/>
      <c r="H9" s="30"/>
      <c r="I9" s="31"/>
      <c r="J9" s="32"/>
      <c r="K9" s="32"/>
      <c r="L9" s="43"/>
      <c r="M9" s="41"/>
      <c r="N9" s="42"/>
      <c r="O9" s="36">
        <f t="shared" si="1"/>
        <v>1</v>
      </c>
      <c r="P9" s="37"/>
      <c r="Q9" s="38" t="s">
        <v>40</v>
      </c>
      <c r="R9" s="39">
        <f t="shared" si="2"/>
        <v>0</v>
      </c>
      <c r="S9" s="39">
        <f t="shared" si="0"/>
        <v>0</v>
      </c>
    </row>
    <row r="10" spans="1:19" s="40" customFormat="1" ht="63.75" x14ac:dyDescent="0.25">
      <c r="A10" s="26" t="s">
        <v>14</v>
      </c>
      <c r="B10" s="26" t="s">
        <v>80</v>
      </c>
      <c r="C10" s="25" t="s">
        <v>15</v>
      </c>
      <c r="D10" s="18" t="s">
        <v>81</v>
      </c>
      <c r="E10" s="28" t="s">
        <v>82</v>
      </c>
      <c r="F10" s="28" t="s">
        <v>83</v>
      </c>
      <c r="G10" s="29"/>
      <c r="H10" s="30"/>
      <c r="I10" s="31"/>
      <c r="J10" s="32"/>
      <c r="K10" s="32"/>
      <c r="L10" s="32"/>
      <c r="M10" s="41"/>
      <c r="N10" s="42"/>
      <c r="O10" s="36">
        <f t="shared" si="1"/>
        <v>1</v>
      </c>
      <c r="P10" s="37"/>
      <c r="Q10" s="38" t="s">
        <v>40</v>
      </c>
      <c r="R10" s="39">
        <f t="shared" si="2"/>
        <v>0</v>
      </c>
      <c r="S10" s="39">
        <f t="shared" si="0"/>
        <v>0</v>
      </c>
    </row>
    <row r="11" spans="1:19" s="40" customFormat="1" ht="102" x14ac:dyDescent="0.25">
      <c r="A11" s="26" t="s">
        <v>16</v>
      </c>
      <c r="B11" s="26" t="s">
        <v>84</v>
      </c>
      <c r="C11" s="25" t="s">
        <v>18</v>
      </c>
      <c r="D11" s="18" t="s">
        <v>85</v>
      </c>
      <c r="E11" s="28" t="s">
        <v>17</v>
      </c>
      <c r="F11" s="28" t="s">
        <v>86</v>
      </c>
      <c r="G11" s="29"/>
      <c r="H11" s="29"/>
      <c r="I11" s="31"/>
      <c r="J11" s="32"/>
      <c r="K11" s="32"/>
      <c r="L11" s="32"/>
      <c r="M11" s="41"/>
      <c r="N11" s="42"/>
      <c r="O11" s="36">
        <f t="shared" si="1"/>
        <v>1</v>
      </c>
      <c r="P11" s="37"/>
      <c r="Q11" s="38" t="s">
        <v>40</v>
      </c>
      <c r="R11" s="39">
        <f t="shared" si="2"/>
        <v>0</v>
      </c>
      <c r="S11" s="39">
        <f t="shared" si="0"/>
        <v>0</v>
      </c>
    </row>
    <row r="12" spans="1:19" s="40" customFormat="1" ht="76.5" x14ac:dyDescent="0.25">
      <c r="A12" s="26" t="s">
        <v>19</v>
      </c>
      <c r="B12" s="26" t="s">
        <v>87</v>
      </c>
      <c r="C12" s="25" t="s">
        <v>18</v>
      </c>
      <c r="D12" s="18" t="s">
        <v>88</v>
      </c>
      <c r="E12" s="28" t="s">
        <v>89</v>
      </c>
      <c r="F12" s="28" t="s">
        <v>90</v>
      </c>
      <c r="G12" s="29"/>
      <c r="H12" s="29"/>
      <c r="I12" s="31"/>
      <c r="J12" s="32"/>
      <c r="K12" s="32"/>
      <c r="L12" s="32"/>
      <c r="M12" s="41"/>
      <c r="N12" s="42"/>
      <c r="O12" s="36">
        <f t="shared" si="1"/>
        <v>1</v>
      </c>
      <c r="P12" s="37"/>
      <c r="Q12" s="38" t="s">
        <v>40</v>
      </c>
      <c r="R12" s="39">
        <f t="shared" si="2"/>
        <v>0</v>
      </c>
      <c r="S12" s="39">
        <f t="shared" si="0"/>
        <v>0</v>
      </c>
    </row>
    <row r="13" spans="1:19" s="40" customFormat="1" ht="140.25" x14ac:dyDescent="0.25">
      <c r="A13" s="26" t="s">
        <v>20</v>
      </c>
      <c r="B13" s="26" t="s">
        <v>91</v>
      </c>
      <c r="C13" s="25" t="s">
        <v>22</v>
      </c>
      <c r="D13" s="18" t="s">
        <v>92</v>
      </c>
      <c r="E13" s="28" t="s">
        <v>21</v>
      </c>
      <c r="F13" s="28" t="s">
        <v>93</v>
      </c>
      <c r="G13" s="29"/>
      <c r="H13" s="30"/>
      <c r="I13" s="31"/>
      <c r="J13" s="32"/>
      <c r="K13" s="32"/>
      <c r="L13" s="32"/>
      <c r="M13" s="41"/>
      <c r="N13" s="42"/>
      <c r="O13" s="36">
        <f t="shared" si="1"/>
        <v>1</v>
      </c>
      <c r="P13" s="37"/>
      <c r="Q13" s="38" t="s">
        <v>40</v>
      </c>
      <c r="R13" s="39">
        <f t="shared" si="2"/>
        <v>0</v>
      </c>
      <c r="S13" s="39">
        <f t="shared" si="0"/>
        <v>0</v>
      </c>
    </row>
    <row r="14" spans="1:19" s="40" customFormat="1" ht="76.5" x14ac:dyDescent="0.25">
      <c r="A14" s="26" t="s">
        <v>23</v>
      </c>
      <c r="B14" s="26" t="s">
        <v>94</v>
      </c>
      <c r="C14" s="25" t="s">
        <v>25</v>
      </c>
      <c r="D14" s="18" t="s">
        <v>95</v>
      </c>
      <c r="E14" s="28" t="s">
        <v>24</v>
      </c>
      <c r="F14" s="28" t="s">
        <v>96</v>
      </c>
      <c r="G14" s="29"/>
      <c r="H14" s="30"/>
      <c r="I14" s="44"/>
      <c r="J14" s="32"/>
      <c r="K14" s="44"/>
      <c r="L14" s="44"/>
      <c r="M14" s="41"/>
      <c r="N14" s="45"/>
      <c r="O14" s="36">
        <f t="shared" si="1"/>
        <v>1</v>
      </c>
      <c r="P14" s="37"/>
      <c r="Q14" s="38" t="s">
        <v>40</v>
      </c>
      <c r="R14" s="39">
        <f t="shared" si="2"/>
        <v>0</v>
      </c>
      <c r="S14" s="39">
        <f t="shared" si="0"/>
        <v>0</v>
      </c>
    </row>
    <row r="15" spans="1:19" s="40" customFormat="1" ht="89.25" x14ac:dyDescent="0.25">
      <c r="A15" s="26" t="s">
        <v>26</v>
      </c>
      <c r="B15" s="26" t="s">
        <v>97</v>
      </c>
      <c r="C15" s="25" t="s">
        <v>28</v>
      </c>
      <c r="D15" s="18" t="s">
        <v>98</v>
      </c>
      <c r="E15" s="28" t="s">
        <v>27</v>
      </c>
      <c r="F15" s="28" t="s">
        <v>99</v>
      </c>
      <c r="G15" s="29"/>
      <c r="H15" s="30"/>
      <c r="I15" s="44"/>
      <c r="J15" s="32"/>
      <c r="K15" s="44"/>
      <c r="L15" s="32"/>
      <c r="M15" s="45"/>
      <c r="N15" s="45"/>
      <c r="O15" s="36">
        <f t="shared" si="1"/>
        <v>1</v>
      </c>
      <c r="P15" s="37"/>
      <c r="Q15" s="38" t="s">
        <v>40</v>
      </c>
      <c r="R15" s="39">
        <f t="shared" si="2"/>
        <v>0</v>
      </c>
      <c r="S15" s="39">
        <f t="shared" si="0"/>
        <v>0</v>
      </c>
    </row>
    <row r="16" spans="1:19" s="40" customFormat="1" ht="51" x14ac:dyDescent="0.25">
      <c r="A16" s="26" t="s">
        <v>29</v>
      </c>
      <c r="B16" s="26" t="s">
        <v>100</v>
      </c>
      <c r="C16" s="25" t="s">
        <v>31</v>
      </c>
      <c r="D16" s="18" t="s">
        <v>101</v>
      </c>
      <c r="E16" s="28" t="s">
        <v>30</v>
      </c>
      <c r="F16" s="28" t="s">
        <v>102</v>
      </c>
      <c r="G16" s="29"/>
      <c r="H16" s="30"/>
      <c r="I16" s="31"/>
      <c r="J16" s="32"/>
      <c r="K16" s="44"/>
      <c r="L16" s="32"/>
      <c r="M16" s="45"/>
      <c r="N16" s="42"/>
      <c r="O16" s="36">
        <f t="shared" si="1"/>
        <v>1</v>
      </c>
      <c r="P16" s="37"/>
      <c r="Q16" s="38" t="s">
        <v>40</v>
      </c>
      <c r="R16" s="39">
        <f t="shared" si="2"/>
        <v>0</v>
      </c>
      <c r="S16" s="39">
        <f t="shared" si="0"/>
        <v>0</v>
      </c>
    </row>
    <row r="17" spans="1:19" s="40" customFormat="1" ht="38.25" x14ac:dyDescent="0.25">
      <c r="A17" s="26" t="s">
        <v>32</v>
      </c>
      <c r="B17" s="26" t="s">
        <v>103</v>
      </c>
      <c r="C17" s="25" t="s">
        <v>34</v>
      </c>
      <c r="D17" s="18" t="s">
        <v>104</v>
      </c>
      <c r="E17" s="28" t="s">
        <v>33</v>
      </c>
      <c r="F17" s="28" t="s">
        <v>105</v>
      </c>
      <c r="G17" s="29"/>
      <c r="H17" s="30"/>
      <c r="I17" s="31"/>
      <c r="J17" s="32"/>
      <c r="K17" s="44"/>
      <c r="L17" s="32"/>
      <c r="M17" s="45"/>
      <c r="N17" s="42"/>
      <c r="O17" s="36">
        <f t="shared" si="1"/>
        <v>1</v>
      </c>
      <c r="P17" s="37"/>
      <c r="Q17" s="38" t="s">
        <v>40</v>
      </c>
      <c r="R17" s="39">
        <f t="shared" si="2"/>
        <v>0</v>
      </c>
      <c r="S17" s="39">
        <f t="shared" si="0"/>
        <v>0</v>
      </c>
    </row>
    <row r="18" spans="1:19" s="40" customFormat="1" ht="89.25" x14ac:dyDescent="0.25">
      <c r="A18" s="26" t="s">
        <v>35</v>
      </c>
      <c r="B18" s="26" t="s">
        <v>106</v>
      </c>
      <c r="C18" s="25" t="s">
        <v>37</v>
      </c>
      <c r="D18" s="18" t="s">
        <v>107</v>
      </c>
      <c r="E18" s="28" t="s">
        <v>36</v>
      </c>
      <c r="F18" s="28" t="s">
        <v>108</v>
      </c>
      <c r="G18" s="29"/>
      <c r="H18" s="30"/>
      <c r="I18" s="31"/>
      <c r="J18" s="32"/>
      <c r="K18" s="44"/>
      <c r="L18" s="32"/>
      <c r="M18" s="45"/>
      <c r="N18" s="42"/>
      <c r="O18" s="36">
        <f t="shared" si="1"/>
        <v>1</v>
      </c>
      <c r="P18" s="37"/>
      <c r="Q18" s="38" t="s">
        <v>40</v>
      </c>
      <c r="R18" s="39">
        <f t="shared" si="2"/>
        <v>0</v>
      </c>
      <c r="S18" s="39">
        <f t="shared" si="0"/>
        <v>0</v>
      </c>
    </row>
  </sheetData>
  <conditionalFormatting sqref="G1:H13 H14 G16:H1048576">
    <cfRule type="containsText" dxfId="15" priority="15" operator="containsText" text="Partial">
      <formula>NOT(ISERROR(SEARCH("Partial",G1)))</formula>
    </cfRule>
  </conditionalFormatting>
  <conditionalFormatting sqref="G4:H13 H14 G16:H18">
    <cfRule type="cellIs" dxfId="14" priority="16" operator="equal">
      <formula>"NO"</formula>
    </cfRule>
  </conditionalFormatting>
  <conditionalFormatting sqref="G4:H18">
    <cfRule type="cellIs" dxfId="13" priority="9" stopIfTrue="1" operator="equal">
      <formula>"Compliance"</formula>
    </cfRule>
  </conditionalFormatting>
  <conditionalFormatting sqref="G4:J4 G5:N5 G6:K7 G8:J8 G9:K10 G11:N18 M6:N10">
    <cfRule type="notContainsBlanks" dxfId="12" priority="10">
      <formula>LEN(TRIM(G4))&gt;0</formula>
    </cfRule>
  </conditionalFormatting>
  <conditionalFormatting sqref="K8:L8">
    <cfRule type="notContainsBlanks" dxfId="11" priority="2">
      <formula>LEN(TRIM(K8))&gt;0</formula>
    </cfRule>
  </conditionalFormatting>
  <conditionalFormatting sqref="K4:N4">
    <cfRule type="notContainsBlanks" dxfId="10" priority="4">
      <formula>LEN(TRIM(K4))&gt;0</formula>
    </cfRule>
  </conditionalFormatting>
  <conditionalFormatting sqref="L6:L7">
    <cfRule type="notContainsBlanks" dxfId="9" priority="3">
      <formula>LEN(TRIM(L6))&gt;0</formula>
    </cfRule>
  </conditionalFormatting>
  <conditionalFormatting sqref="L9:L10">
    <cfRule type="notContainsBlanks" dxfId="8" priority="1">
      <formula>LEN(TRIM(L9))&gt;0</formula>
    </cfRule>
  </conditionalFormatting>
  <conditionalFormatting sqref="M1">
    <cfRule type="containsText" dxfId="7" priority="7" operator="containsText" text="Partial">
      <formula>NOT(ISERROR(SEARCH("Partial",M1)))</formula>
    </cfRule>
  </conditionalFormatting>
  <conditionalFormatting sqref="N2:N13 N16:N1048576 O2:P2">
    <cfRule type="timePeriod" dxfId="6" priority="13" stopIfTrue="1" timePeriod="thisMonth">
      <formula>AND(MONTH(N2)=MONTH(TODAY()),YEAR(N2)=YEAR(TODAY()))</formula>
    </cfRule>
  </conditionalFormatting>
  <conditionalFormatting sqref="N13">
    <cfRule type="timePeriod" dxfId="5" priority="11" stopIfTrue="1" timePeriod="thisMonth">
      <formula>AND(MONTH(N13)=MONTH(TODAY()),YEAR(N13)=YEAR(TODAY()))</formula>
    </cfRule>
    <cfRule type="timePeriod" dxfId="4" priority="12" timePeriod="nextMonth">
      <formula>AND(MONTH(N13)=MONTH(EDATE(TODAY(),0+1)),YEAR(N13)=YEAR(EDATE(TODAY(),0+1)))</formula>
    </cfRule>
  </conditionalFormatting>
  <conditionalFormatting sqref="N1:O1 O3:O1048576">
    <cfRule type="containsText" dxfId="3" priority="5" operator="containsText" text="5">
      <formula>NOT(ISERROR(SEARCH("5",N1)))</formula>
    </cfRule>
    <cfRule type="containsText" dxfId="2" priority="6" operator="containsText" text="3">
      <formula>NOT(ISERROR(SEARCH("3",N1)))</formula>
    </cfRule>
  </conditionalFormatting>
  <conditionalFormatting sqref="O2:P2 N2:N13 N16:N1048576">
    <cfRule type="timePeriod" dxfId="1" priority="14" timePeriod="nextMonth">
      <formula>AND(MONTH(N2)=MONTH(EDATE(TODAY(),0+1)),YEAR(N2)=YEAR(EDATE(TODAY(),0+1)))</formula>
    </cfRule>
  </conditionalFormatting>
  <conditionalFormatting sqref="Q2 Q4:Q18">
    <cfRule type="containsText" dxfId="0" priority="8" operator="containsText" text="Not Met">
      <formula>NOT(ISERROR(SEARCH("Not Met",Q2)))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2F6B-A3A3-41AC-AC13-E95F385E5664}">
  <dimension ref="A2:J3"/>
  <sheetViews>
    <sheetView workbookViewId="0">
      <selection activeCell="C25" sqref="C25"/>
    </sheetView>
  </sheetViews>
  <sheetFormatPr defaultRowHeight="15" x14ac:dyDescent="0.25"/>
  <cols>
    <col min="1" max="1" width="16.140625" bestFit="1" customWidth="1"/>
    <col min="2" max="2" width="14" bestFit="1" customWidth="1"/>
    <col min="3" max="3" width="20.140625" bestFit="1" customWidth="1"/>
    <col min="4" max="4" width="15" bestFit="1" customWidth="1"/>
    <col min="5" max="5" width="13.85546875" bestFit="1" customWidth="1"/>
    <col min="6" max="6" width="13" bestFit="1" customWidth="1"/>
    <col min="7" max="7" width="5.85546875" bestFit="1" customWidth="1"/>
    <col min="8" max="8" width="13" bestFit="1" customWidth="1"/>
    <col min="9" max="9" width="19" bestFit="1" customWidth="1"/>
    <col min="10" max="10" width="15.140625" bestFit="1" customWidth="1"/>
  </cols>
  <sheetData>
    <row r="2" spans="1:10" x14ac:dyDescent="0.25">
      <c r="A2" t="s">
        <v>109</v>
      </c>
      <c r="B2" t="s">
        <v>110</v>
      </c>
      <c r="C2" t="s">
        <v>118</v>
      </c>
      <c r="D2" s="54" t="s">
        <v>111</v>
      </c>
      <c r="E2" s="54" t="s">
        <v>112</v>
      </c>
      <c r="F2" s="54" t="s">
        <v>113</v>
      </c>
      <c r="G2" s="54" t="s">
        <v>114</v>
      </c>
      <c r="H2" s="54" t="s">
        <v>115</v>
      </c>
      <c r="I2" s="54" t="s">
        <v>117</v>
      </c>
      <c r="J2" s="54" t="s">
        <v>116</v>
      </c>
    </row>
    <row r="3" spans="1:10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579A6F45387F45B9A4838E565B71C1" ma:contentTypeVersion="17" ma:contentTypeDescription="Create a new document." ma:contentTypeScope="" ma:versionID="61c22f5b03241d663cef6c686b796b3c">
  <xsd:schema xmlns:xsd="http://www.w3.org/2001/XMLSchema" xmlns:xs="http://www.w3.org/2001/XMLSchema" xmlns:p="http://schemas.microsoft.com/office/2006/metadata/properties" xmlns:ns2="54469eff-00c5-4e12-87c2-9ce109d5bac3" xmlns:ns3="b8bc11fa-b09b-4785-86ac-53855a55cd7a" targetNamespace="http://schemas.microsoft.com/office/2006/metadata/properties" ma:root="true" ma:fieldsID="c67cf5580c34cea8a1dc792bf0cedb26" ns2:_="" ns3:_="">
    <xsd:import namespace="54469eff-00c5-4e12-87c2-9ce109d5bac3"/>
    <xsd:import namespace="b8bc11fa-b09b-4785-86ac-53855a55cd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69eff-00c5-4e12-87c2-9ce109d5b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4699a2b-4bbc-4c64-a10b-e5d06deec3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c11fa-b09b-4785-86ac-53855a55cd7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7c198c4-ff46-46ec-a819-ad55c33c4e81}" ma:internalName="TaxCatchAll" ma:showField="CatchAllData" ma:web="b8bc11fa-b09b-4785-86ac-53855a55cd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69eff-00c5-4e12-87c2-9ce109d5bac3">
      <Terms xmlns="http://schemas.microsoft.com/office/infopath/2007/PartnerControls"/>
    </lcf76f155ced4ddcb4097134ff3c332f>
    <TaxCatchAll xmlns="b8bc11fa-b09b-4785-86ac-53855a55cd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F216FB-330A-4387-AA65-3C45DC695707}"/>
</file>

<file path=customXml/itemProps2.xml><?xml version="1.0" encoding="utf-8"?>
<ds:datastoreItem xmlns:ds="http://schemas.openxmlformats.org/officeDocument/2006/customXml" ds:itemID="{DDB2F1FA-5B5C-443A-9711-68CC869E2E3D}">
  <ds:schemaRefs>
    <ds:schemaRef ds:uri="http://schemas.microsoft.com/office/2006/metadata/properties"/>
    <ds:schemaRef ds:uri="http://schemas.microsoft.com/office/infopath/2007/PartnerControls"/>
    <ds:schemaRef ds:uri="306ca026-0143-4213-8148-e7f9b48b1e4a"/>
    <ds:schemaRef ds:uri="610d51a4-29d0-452e-b5a9-2dcfe886b1fd"/>
  </ds:schemaRefs>
</ds:datastoreItem>
</file>

<file path=customXml/itemProps3.xml><?xml version="1.0" encoding="utf-8"?>
<ds:datastoreItem xmlns:ds="http://schemas.openxmlformats.org/officeDocument/2006/customXml" ds:itemID="{CC63D9EF-DD82-4C9F-B5B4-11F5E9075B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OPAM</vt:lpstr>
      <vt:lpstr>System 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Poisson, Beth</dc:creator>
  <cp:lastModifiedBy>Poisson, Beth</cp:lastModifiedBy>
  <dcterms:created xsi:type="dcterms:W3CDTF">2026-01-15T21:37:12Z</dcterms:created>
  <dcterms:modified xsi:type="dcterms:W3CDTF">2026-03-27T00:40:48Z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0x01010067579A6F45387F45B9A4838E565B71C1</vt:lpwstr>
  </property>
  <property fmtid="{D5CDD505-2E9C-101B-9397-08002B2CF9AE}" pid="3" name="MediaServiceImageTags">
    <vt:lpwstr/>
  </property>
</Properties>
</file>